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" windowWidth="11340" windowHeight="6540"/>
  </bookViews>
  <sheets>
    <sheet name="Kultur- och fritidsnämnden" sheetId="1" r:id="rId1"/>
    <sheet name="Sammandrag" sheetId="2" r:id="rId2"/>
  </sheets>
  <definedNames>
    <definedName name="_xlnm.Print_Titles" localSheetId="0">'Kultur- och fritidsnämnden'!$1:$4</definedName>
  </definedNames>
  <calcPr calcId="145621"/>
</workbook>
</file>

<file path=xl/calcChain.xml><?xml version="1.0" encoding="utf-8"?>
<calcChain xmlns="http://schemas.openxmlformats.org/spreadsheetml/2006/main">
  <c r="E6" i="1" l="1"/>
  <c r="D6" i="1"/>
  <c r="E9" i="1"/>
  <c r="D9" i="1"/>
  <c r="C9" i="1"/>
  <c r="C13" i="1" l="1"/>
  <c r="D34" i="2"/>
  <c r="D33" i="2"/>
  <c r="C12" i="1" s="1"/>
  <c r="D32" i="2"/>
  <c r="C11" i="1" s="1"/>
  <c r="F3" i="2"/>
  <c r="E3" i="2"/>
  <c r="D3" i="2"/>
  <c r="C6" i="1" s="1"/>
  <c r="D35" i="2" l="1"/>
</calcChain>
</file>

<file path=xl/sharedStrings.xml><?xml version="1.0" encoding="utf-8"?>
<sst xmlns="http://schemas.openxmlformats.org/spreadsheetml/2006/main" count="157" uniqueCount="139">
  <si>
    <t>Budget</t>
  </si>
  <si>
    <t>Plan</t>
  </si>
  <si>
    <t>Prio</t>
  </si>
  <si>
    <t>ordn</t>
  </si>
  <si>
    <t>KULTUR- OCH FRITIDSNÄMNDEN, totalt</t>
  </si>
  <si>
    <t>Kapitalkostnader (avskr, int rta)</t>
  </si>
  <si>
    <t>Internhyra</t>
  </si>
  <si>
    <t>(Omförd fr driftbudgetram)</t>
  </si>
  <si>
    <t>Kultur- och fritidsnämndens budgetförslag</t>
  </si>
  <si>
    <t>Modernisering park</t>
  </si>
  <si>
    <t>Modernisering anläggningar</t>
  </si>
  <si>
    <t>Konstparken</t>
  </si>
  <si>
    <t>Ökade driftskostnader pga investeringar</t>
  </si>
  <si>
    <t>Plan
 2016</t>
  </si>
  <si>
    <t>INVESTERINGSBUDGET 2015-2017 (tkr)</t>
  </si>
  <si>
    <t>Budget 2015</t>
  </si>
  <si>
    <t>Plan
 2017</t>
  </si>
  <si>
    <t>Underlag</t>
  </si>
  <si>
    <t>Kultur- och fritidsnämnden, totalt</t>
  </si>
  <si>
    <t>Investeringsram ospecificerad</t>
  </si>
  <si>
    <t>Lekparksplan (år 6 av 10)</t>
  </si>
  <si>
    <t>Utbytesplan för maskiner, fordon, investeringar. Utökade behov pga övertagande av skogsdrift.</t>
  </si>
  <si>
    <t>Långsiktig plan på renovering av två lekparker per år utifrån behov och geografisk spridning.</t>
  </si>
  <si>
    <t>Parkplan del 2 (år 2 av 4)</t>
  </si>
  <si>
    <t>Utveckling av fem parker för ökad attraktivitet, bättre tillgänglighet, ökad trygghet, mer trivsel och livskvalitet.</t>
  </si>
  <si>
    <t>Folkhälsoåtgärder (år 2 av 5)</t>
  </si>
  <si>
    <t>Utveckling av friluftsområden i dialog med medborgare samt röjning och åtgärder för ökad tillgänglighet.</t>
  </si>
  <si>
    <t>Pitholms sporthall inkl mötesplats</t>
  </si>
  <si>
    <t>Ökade driftskostnader</t>
  </si>
  <si>
    <t>Projektering har skett i samarbete med berörda verksamheter. Nya verksamheter, mötesplats och kansli.</t>
  </si>
  <si>
    <t>Kulturmötesplats</t>
  </si>
  <si>
    <t>Ismaskin LF arena</t>
  </si>
  <si>
    <t>Ny ismaskin lovades i VEP 2014.</t>
  </si>
  <si>
    <t>Övertryckshall (Airdome)</t>
  </si>
  <si>
    <t>Upp- och nedtagbara Airdome plcering Norrstarnd inkl utbyggnad konstgräsplaner</t>
  </si>
  <si>
    <t>Ny tjänst, inventarier, verksamhetsbudget behövs. Återkommer i aug med exakta siffror (3-5 mkr)</t>
  </si>
  <si>
    <t>VA-ledning Norrstrand</t>
  </si>
  <si>
    <t>Byte och flytt av VA-ledning för att ge möjlighet att skapa aktivitetsområden</t>
  </si>
  <si>
    <t>Skärgårdspaket (inkl muddring Rosvik)</t>
  </si>
  <si>
    <t>Fortsatt utveckling av skärgården och skapa förbättrad infrastruktur</t>
  </si>
  <si>
    <t>Skatepark</t>
  </si>
  <si>
    <t>Skatepark projekteras under 2014. Återkommer i aug med exakta siffror (5-7 mkr)</t>
  </si>
  <si>
    <t>Belysningskrav LF arena</t>
  </si>
  <si>
    <t>Elitfotbollens arenakrav. Ny belysningslösning och övergång till högspänningssystem.</t>
  </si>
  <si>
    <t>Kulturtorg (kv Stadsvapnet)</t>
  </si>
  <si>
    <t>För att möta framtidens behov av kulturutbud och förkorta ställtider i huset.</t>
  </si>
  <si>
    <t>Teknikinvesteringar Studio Acusticum</t>
  </si>
  <si>
    <t>Investeringar SM-veckan 2016</t>
  </si>
  <si>
    <t>behov av anpassning och investeringar av anläggningar för att möta idrottens och besökares behov.</t>
  </si>
  <si>
    <t>Inventarier mötesplats, konferensrum friidrottshall</t>
  </si>
  <si>
    <t>Allt ljus på Piteå</t>
  </si>
  <si>
    <t>Under den mörka årstiden skapa olika ljusinstallationer inför 400 års jubileum.</t>
  </si>
  <si>
    <t>?</t>
  </si>
  <si>
    <t>Renovering Nolia ishall</t>
  </si>
  <si>
    <t>Välutnyttjad ishall för ungdomsverksamhet. Byte av kylaggregat, ytskick mm</t>
  </si>
  <si>
    <t>Rosviks ishall</t>
  </si>
  <si>
    <t>Föreningsägd ishall i stort renoveringsbehov. Låg nyttjandegrad i dagsläget.</t>
  </si>
  <si>
    <t>Lusthusbacken</t>
  </si>
  <si>
    <t>Livet mellan husen med gröna miljöer mm</t>
  </si>
  <si>
    <t>Omförd från driftbudgetram:</t>
  </si>
  <si>
    <t>Modernisering park (b)</t>
  </si>
  <si>
    <t>Moderninsering anläggningar (a)</t>
  </si>
  <si>
    <t>Konstparken (b)</t>
  </si>
  <si>
    <t>Sammanställning områden:</t>
  </si>
  <si>
    <t>Reinvestering fastighet (a)</t>
  </si>
  <si>
    <t>Investering verksamhetsutveckling (b)</t>
  </si>
  <si>
    <t>Reinvestering maskiner/fordon (c)</t>
  </si>
  <si>
    <t>Summa:</t>
  </si>
  <si>
    <t>Investeringsram ospecificerad ©</t>
  </si>
  <si>
    <t>Lekparksplan (år 6 av 10) (b)</t>
  </si>
  <si>
    <t>Parkplan, del 2 ( år 2 av 4) (b)</t>
  </si>
  <si>
    <t>Folkhälsoåtgärder (b)</t>
  </si>
  <si>
    <t>Pitholms sporthall inkl mötesplats (a)</t>
  </si>
  <si>
    <t>Kulturmötesplats (b)</t>
  </si>
  <si>
    <t>Ismaskin, LF arena ©</t>
  </si>
  <si>
    <t>Övertryckshall (Airdome) (b)</t>
  </si>
  <si>
    <t>VA-ledning Norrstrand (a)</t>
  </si>
  <si>
    <t>Skatepark (b)</t>
  </si>
  <si>
    <t>Skärgårdspaket (inkl muddring Rosvik) (b)</t>
  </si>
  <si>
    <t>Belysningskrav LF arena (a)</t>
  </si>
  <si>
    <t>Kulturtorg (kv Stadsvapnet) (b)</t>
  </si>
  <si>
    <t>Teknikinvesteringar Studio Acusticum (b)</t>
  </si>
  <si>
    <t>Investeringar SM-veckan 2016 (b)</t>
  </si>
  <si>
    <t>Inventarier mötesplats, konferensrum friidrottshall (a)</t>
  </si>
  <si>
    <t>Allt ljus på Piteå (b)</t>
  </si>
  <si>
    <t>Renovering Nolia Ishall (a)</t>
  </si>
  <si>
    <t>Sarg, skyddsglas, kylkopressor LF arena (a)</t>
  </si>
  <si>
    <t>Rosviks ishall (a)</t>
  </si>
  <si>
    <t>Lusthusbacken (b)</t>
  </si>
  <si>
    <t>Reinvestering fastighet</t>
  </si>
  <si>
    <t>Investering verksamhetsutveckling</t>
  </si>
  <si>
    <t>Reinvestering maskiner/fordon</t>
  </si>
  <si>
    <t>Framför allt satsningar med säkerhetsåtgärder samt byte av kylkompressorer</t>
  </si>
  <si>
    <t>Underlag, bilaga 2:1</t>
  </si>
  <si>
    <t>Underlag, bilaga 2:2</t>
  </si>
  <si>
    <t>Underlag, bilaga 2:3</t>
  </si>
  <si>
    <t>Underlag, bilaga 2:4</t>
  </si>
  <si>
    <t>Underlag, bilaga 2:5</t>
  </si>
  <si>
    <t>Underlag, bilaga 2:6</t>
  </si>
  <si>
    <t>Underlag 2:7</t>
  </si>
  <si>
    <t>Underlag 2:8</t>
  </si>
  <si>
    <t>Underlag 2:9</t>
  </si>
  <si>
    <t>Underlag 2:10</t>
  </si>
  <si>
    <t>Underlag 2:11</t>
  </si>
  <si>
    <t>Underlag 2:12</t>
  </si>
  <si>
    <t>Underlag 2:13</t>
  </si>
  <si>
    <t>Underlag 2:14</t>
  </si>
  <si>
    <t>Underlag 2:15</t>
  </si>
  <si>
    <t>Underlag 2:16</t>
  </si>
  <si>
    <t>Underlag 2:17</t>
  </si>
  <si>
    <t>Underlag 2:18</t>
  </si>
  <si>
    <t>Underlag 2:19</t>
  </si>
  <si>
    <t>Underlag 2:20</t>
  </si>
  <si>
    <t>Underlag 2:21</t>
  </si>
  <si>
    <t>Sarg, skyddsglas LF arena</t>
  </si>
  <si>
    <t>Med ombyggnationen av friidrottshallen skapas en stor foajé som blir en naturlig mötesplats.</t>
  </si>
  <si>
    <t>2:1</t>
  </si>
  <si>
    <t>2:2</t>
  </si>
  <si>
    <t>2:3</t>
  </si>
  <si>
    <t>2:4</t>
  </si>
  <si>
    <t>2:5</t>
  </si>
  <si>
    <t>2:6</t>
  </si>
  <si>
    <t>2:7</t>
  </si>
  <si>
    <t>2:8</t>
  </si>
  <si>
    <t>2:9</t>
  </si>
  <si>
    <t>2:10</t>
  </si>
  <si>
    <t>2:11</t>
  </si>
  <si>
    <t>2:12</t>
  </si>
  <si>
    <t>2:13</t>
  </si>
  <si>
    <t>2:14</t>
  </si>
  <si>
    <t>2:15</t>
  </si>
  <si>
    <t>2:16</t>
  </si>
  <si>
    <t>2:17</t>
  </si>
  <si>
    <t>2:18</t>
  </si>
  <si>
    <t>2:19</t>
  </si>
  <si>
    <t>2:20</t>
  </si>
  <si>
    <t>2:21</t>
  </si>
  <si>
    <t>Ökade driftskostnader inkl hyra, 2 mkr</t>
  </si>
  <si>
    <t>Torget skapas för att bilda en ny grön mötesplats som binder samman kulturmötesplatsen med omgivningen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</si>
</sst>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4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4"/>
      <name val="Gill Sans MT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/>
    <xf numFmtId="0" fontId="4" fillId="0" borderId="0" xfId="0" applyFont="1"/>
    <xf numFmtId="0" fontId="0" fillId="0" borderId="1" xfId="0" applyBorder="1"/>
    <xf numFmtId="0" fontId="5" fillId="0" borderId="0" xfId="0" applyFont="1"/>
    <xf numFmtId="0" fontId="5" fillId="0" borderId="0" xfId="0" quotePrefix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3" fontId="0" fillId="0" borderId="0" xfId="0" applyNumberFormat="1"/>
    <xf numFmtId="3" fontId="0" fillId="0" borderId="0" xfId="0" applyNumberFormat="1" applyAlignment="1">
      <alignment vertical="top" wrapText="1"/>
    </xf>
    <xf numFmtId="0" fontId="3" fillId="0" borderId="0" xfId="0" applyFont="1" applyBorder="1" applyAlignment="1">
      <alignment vertical="top" wrapText="1"/>
    </xf>
    <xf numFmtId="3" fontId="0" fillId="0" borderId="0" xfId="0" applyNumberForma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Border="1"/>
    <xf numFmtId="0" fontId="2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1" applyFont="1" applyAlignment="1">
      <alignment vertical="top" wrapText="1"/>
    </xf>
    <xf numFmtId="3" fontId="3" fillId="0" borderId="0" xfId="0" applyNumberFormat="1" applyFont="1"/>
    <xf numFmtId="0" fontId="3" fillId="0" borderId="0" xfId="1"/>
    <xf numFmtId="0" fontId="2" fillId="0" borderId="0" xfId="1" applyFont="1"/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0" fillId="0" borderId="0" xfId="0" applyNumberFormat="1" applyAlignment="1">
      <alignment wrapText="1"/>
    </xf>
    <xf numFmtId="0" fontId="3" fillId="0" borderId="0" xfId="0" applyFont="1" applyAlignment="1">
      <alignment horizont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/>
    <xf numFmtId="3" fontId="2" fillId="0" borderId="1" xfId="0" applyNumberFormat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3" fontId="9" fillId="0" borderId="2" xfId="0" applyNumberFormat="1" applyFont="1" applyBorder="1" applyAlignment="1">
      <alignment horizontal="right" vertical="center" wrapText="1"/>
    </xf>
    <xf numFmtId="0" fontId="3" fillId="0" borderId="0" xfId="0" quotePrefix="1" applyNumberFormat="1" applyFont="1"/>
    <xf numFmtId="20" fontId="10" fillId="0" borderId="2" xfId="0" quotePrefix="1" applyNumberFormat="1" applyFont="1" applyBorder="1" applyAlignment="1">
      <alignment horizontal="right" vertical="center" wrapText="1"/>
    </xf>
    <xf numFmtId="0" fontId="10" fillId="0" borderId="2" xfId="0" quotePrefix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9"/>
  <sheetViews>
    <sheetView tabSelected="1" zoomScale="99" zoomScaleNormal="99" workbookViewId="0">
      <pane ySplit="4" topLeftCell="A5" activePane="bottomLeft" state="frozen"/>
      <selection pane="bottomLeft" activeCell="E72" sqref="E72"/>
    </sheetView>
  </sheetViews>
  <sheetFormatPr defaultRowHeight="13.2" x14ac:dyDescent="0.25"/>
  <cols>
    <col min="1" max="1" width="47.5546875" customWidth="1"/>
    <col min="2" max="2" width="4.88671875" customWidth="1"/>
    <col min="3" max="5" width="11.6640625" customWidth="1"/>
    <col min="6" max="6" width="8.5546875" customWidth="1"/>
  </cols>
  <sheetData>
    <row r="1" spans="1:9" ht="21.6" x14ac:dyDescent="0.55000000000000004">
      <c r="A1" s="30" t="s">
        <v>14</v>
      </c>
      <c r="B1" s="1"/>
    </row>
    <row r="2" spans="1:9" x14ac:dyDescent="0.25">
      <c r="B2" s="5" t="s">
        <v>2</v>
      </c>
      <c r="C2" s="5" t="s">
        <v>0</v>
      </c>
      <c r="D2" s="5" t="s">
        <v>1</v>
      </c>
      <c r="E2" s="5" t="s">
        <v>1</v>
      </c>
    </row>
    <row r="3" spans="1:9" s="8" customFormat="1" x14ac:dyDescent="0.25">
      <c r="A3" s="10" t="s">
        <v>8</v>
      </c>
      <c r="B3" s="9" t="s">
        <v>3</v>
      </c>
      <c r="C3" s="9">
        <v>2015</v>
      </c>
      <c r="D3" s="9">
        <v>2016</v>
      </c>
      <c r="E3" s="9">
        <v>2017</v>
      </c>
    </row>
    <row r="4" spans="1:9" s="8" customFormat="1" x14ac:dyDescent="0.25">
      <c r="A4" s="12"/>
      <c r="B4" s="12"/>
      <c r="C4" s="12"/>
      <c r="D4" s="12"/>
      <c r="E4" s="12"/>
    </row>
    <row r="5" spans="1:9" s="8" customFormat="1" ht="12.75" customHeight="1" x14ac:dyDescent="0.25"/>
    <row r="6" spans="1:9" s="8" customFormat="1" ht="12.75" customHeight="1" x14ac:dyDescent="0.25">
      <c r="A6" s="2" t="s">
        <v>4</v>
      </c>
      <c r="B6"/>
      <c r="C6" s="22">
        <f>SUM(Sammandrag!D3)</f>
        <v>82171</v>
      </c>
      <c r="D6" s="22">
        <f>SUM(Sammandrag!E3)</f>
        <v>11331</v>
      </c>
      <c r="E6" s="22">
        <f>SUM(Sammandrag!F3)</f>
        <v>6631</v>
      </c>
    </row>
    <row r="7" spans="1:9" s="8" customFormat="1" ht="12.75" customHeight="1" x14ac:dyDescent="0.25">
      <c r="A7" t="s">
        <v>5</v>
      </c>
      <c r="B7"/>
      <c r="C7" s="22">
        <v>1290</v>
      </c>
      <c r="D7" s="22">
        <v>6090</v>
      </c>
      <c r="E7" s="22">
        <v>6850</v>
      </c>
    </row>
    <row r="8" spans="1:9" s="8" customFormat="1" ht="12.75" customHeight="1" x14ac:dyDescent="0.25">
      <c r="A8" t="s">
        <v>6</v>
      </c>
      <c r="B8"/>
      <c r="C8" s="23">
        <v>8</v>
      </c>
      <c r="D8" s="23">
        <v>1807</v>
      </c>
      <c r="E8" s="23">
        <v>1988</v>
      </c>
    </row>
    <row r="9" spans="1:9" s="8" customFormat="1" ht="12.75" customHeight="1" x14ac:dyDescent="0.25">
      <c r="A9" t="s">
        <v>12</v>
      </c>
      <c r="B9"/>
      <c r="C9" s="23">
        <f>SUM(C26,C31,C36,C50,C72,C106)+C41+C59</f>
        <v>4049</v>
      </c>
      <c r="D9" s="23">
        <f t="shared" ref="D9:E9" si="0">SUM(D26,D31,D36,D50,D72,D106)+D41+D59</f>
        <v>3849</v>
      </c>
      <c r="E9" s="23">
        <f t="shared" si="0"/>
        <v>3761</v>
      </c>
    </row>
    <row r="10" spans="1:9" s="8" customFormat="1" ht="12.75" customHeight="1" x14ac:dyDescent="0.25">
      <c r="A10"/>
      <c r="B10"/>
      <c r="C10" s="23"/>
      <c r="D10" s="23"/>
      <c r="E10" s="23"/>
    </row>
    <row r="11" spans="1:9" s="8" customFormat="1" ht="12.75" customHeight="1" x14ac:dyDescent="0.25">
      <c r="A11" s="51" t="s">
        <v>89</v>
      </c>
      <c r="B11"/>
      <c r="C11" s="23">
        <f>SUM(Sammandrag!D32)</f>
        <v>35850</v>
      </c>
      <c r="D11" s="23"/>
      <c r="E11" s="23"/>
    </row>
    <row r="12" spans="1:9" s="8" customFormat="1" ht="12.75" customHeight="1" x14ac:dyDescent="0.25">
      <c r="A12" s="51" t="s">
        <v>90</v>
      </c>
      <c r="B12"/>
      <c r="C12" s="23">
        <f>SUM(Sammandrag!D33)</f>
        <v>43121</v>
      </c>
      <c r="D12" s="23"/>
      <c r="E12" s="23"/>
    </row>
    <row r="13" spans="1:9" s="8" customFormat="1" ht="12.75" customHeight="1" x14ac:dyDescent="0.25">
      <c r="A13" s="52" t="s">
        <v>91</v>
      </c>
      <c r="B13" s="53"/>
      <c r="C13" s="54">
        <f>SUM(Sammandrag!D34)</f>
        <v>3200</v>
      </c>
      <c r="D13" s="54"/>
      <c r="E13" s="54"/>
    </row>
    <row r="14" spans="1:9" s="8" customFormat="1" ht="12.75" customHeight="1" x14ac:dyDescent="0.25">
      <c r="A14"/>
      <c r="B14"/>
      <c r="C14" s="23"/>
      <c r="D14" s="23"/>
      <c r="E14" s="23"/>
    </row>
    <row r="15" spans="1:9" s="8" customFormat="1" ht="12.75" customHeight="1" x14ac:dyDescent="0.25">
      <c r="A15"/>
      <c r="B15"/>
      <c r="C15"/>
      <c r="D15"/>
      <c r="E15"/>
      <c r="I15" s="11"/>
    </row>
    <row r="16" spans="1:9" s="8" customFormat="1" ht="12.75" customHeight="1" x14ac:dyDescent="0.25">
      <c r="A16" s="2" t="s">
        <v>19</v>
      </c>
      <c r="B16" s="4">
        <v>1</v>
      </c>
      <c r="C16" s="18">
        <v>2000</v>
      </c>
      <c r="D16" s="18">
        <v>2000</v>
      </c>
      <c r="E16" s="18">
        <v>2000</v>
      </c>
      <c r="I16" s="25"/>
    </row>
    <row r="17" spans="1:9" s="8" customFormat="1" ht="12.75" customHeight="1" x14ac:dyDescent="0.25">
      <c r="A17" s="17" t="s">
        <v>93</v>
      </c>
      <c r="B17" s="4"/>
      <c r="C17" s="18"/>
      <c r="D17" s="18"/>
      <c r="E17" s="18"/>
      <c r="I17" s="39"/>
    </row>
    <row r="18" spans="1:9" s="8" customFormat="1" x14ac:dyDescent="0.25">
      <c r="A18" s="71" t="s">
        <v>21</v>
      </c>
      <c r="B18" s="72"/>
      <c r="C18" s="72"/>
      <c r="D18" s="72"/>
      <c r="E18" s="72"/>
      <c r="I18" s="25"/>
    </row>
    <row r="19" spans="1:9" s="8" customFormat="1" x14ac:dyDescent="0.25">
      <c r="A19" s="38"/>
      <c r="B19" s="37"/>
      <c r="C19" s="37"/>
      <c r="D19" s="37"/>
      <c r="E19" s="37"/>
      <c r="I19" s="38"/>
    </row>
    <row r="20" spans="1:9" s="8" customFormat="1" x14ac:dyDescent="0.25">
      <c r="A20" s="2" t="s">
        <v>20</v>
      </c>
      <c r="B20" s="6">
        <v>2</v>
      </c>
      <c r="C20" s="3">
        <v>600</v>
      </c>
      <c r="D20">
        <v>600</v>
      </c>
      <c r="E20">
        <v>600</v>
      </c>
      <c r="I20" s="25"/>
    </row>
    <row r="21" spans="1:9" s="8" customFormat="1" ht="12.75" customHeight="1" x14ac:dyDescent="0.25">
      <c r="A21" s="17" t="s">
        <v>94</v>
      </c>
      <c r="B21" s="4"/>
      <c r="C21" s="18"/>
      <c r="D21" s="18"/>
      <c r="E21" s="18"/>
      <c r="I21" s="39"/>
    </row>
    <row r="22" spans="1:9" s="8" customFormat="1" x14ac:dyDescent="0.25">
      <c r="A22" s="71" t="s">
        <v>22</v>
      </c>
      <c r="B22" s="72"/>
      <c r="C22" s="72"/>
      <c r="D22" s="72"/>
      <c r="E22" s="72"/>
    </row>
    <row r="23" spans="1:9" x14ac:dyDescent="0.25">
      <c r="A23" s="3"/>
      <c r="B23" s="4"/>
    </row>
    <row r="24" spans="1:9" x14ac:dyDescent="0.25">
      <c r="A24" s="2" t="s">
        <v>23</v>
      </c>
      <c r="B24" s="4">
        <v>3</v>
      </c>
      <c r="C24" s="18">
        <v>400</v>
      </c>
      <c r="D24" s="18">
        <v>400</v>
      </c>
      <c r="E24" s="19">
        <v>400</v>
      </c>
    </row>
    <row r="25" spans="1:9" s="8" customFormat="1" ht="12.75" customHeight="1" x14ac:dyDescent="0.25">
      <c r="A25" s="17" t="s">
        <v>95</v>
      </c>
      <c r="B25" s="4"/>
      <c r="C25" s="18"/>
      <c r="D25" s="18"/>
      <c r="E25" s="18"/>
      <c r="I25" s="39"/>
    </row>
    <row r="26" spans="1:9" s="8" customFormat="1" ht="12.75" customHeight="1" x14ac:dyDescent="0.25">
      <c r="A26" s="17" t="s">
        <v>28</v>
      </c>
      <c r="B26" s="4"/>
      <c r="C26" s="18">
        <v>12</v>
      </c>
      <c r="D26" s="18">
        <v>12</v>
      </c>
      <c r="E26" s="18">
        <v>24</v>
      </c>
      <c r="I26" s="58"/>
    </row>
    <row r="27" spans="1:9" x14ac:dyDescent="0.25">
      <c r="A27" s="73" t="s">
        <v>24</v>
      </c>
      <c r="B27" s="72"/>
      <c r="C27" s="72"/>
      <c r="D27" s="72"/>
      <c r="E27" s="72"/>
    </row>
    <row r="28" spans="1:9" x14ac:dyDescent="0.25">
      <c r="A28" s="25"/>
      <c r="B28" s="15"/>
      <c r="C28" s="16"/>
      <c r="D28" s="16"/>
    </row>
    <row r="29" spans="1:9" ht="15" customHeight="1" x14ac:dyDescent="0.25">
      <c r="A29" s="2" t="s">
        <v>25</v>
      </c>
      <c r="B29" s="4">
        <v>4</v>
      </c>
      <c r="C29" s="18">
        <v>500</v>
      </c>
      <c r="D29">
        <v>500</v>
      </c>
      <c r="E29" s="18">
        <v>500</v>
      </c>
    </row>
    <row r="30" spans="1:9" s="8" customFormat="1" ht="12.75" customHeight="1" x14ac:dyDescent="0.25">
      <c r="A30" s="17" t="s">
        <v>96</v>
      </c>
      <c r="B30" s="4"/>
      <c r="C30" s="18"/>
      <c r="D30" s="18"/>
      <c r="E30" s="18"/>
      <c r="I30" s="39"/>
    </row>
    <row r="31" spans="1:9" s="8" customFormat="1" ht="12.75" customHeight="1" x14ac:dyDescent="0.25">
      <c r="A31" s="17" t="s">
        <v>28</v>
      </c>
      <c r="B31" s="4"/>
      <c r="C31" s="18">
        <v>25</v>
      </c>
      <c r="D31" s="18">
        <v>25</v>
      </c>
      <c r="E31" s="18">
        <v>25</v>
      </c>
      <c r="I31" s="58"/>
    </row>
    <row r="32" spans="1:9" x14ac:dyDescent="0.25">
      <c r="A32" s="73" t="s">
        <v>26</v>
      </c>
      <c r="B32" s="72"/>
      <c r="C32" s="72"/>
      <c r="D32" s="72"/>
      <c r="E32" s="72"/>
    </row>
    <row r="33" spans="1:9" x14ac:dyDescent="0.25">
      <c r="A33" s="3"/>
      <c r="B33" s="4"/>
      <c r="C33" s="18"/>
      <c r="D33" s="18"/>
      <c r="E33" s="18"/>
    </row>
    <row r="34" spans="1:9" x14ac:dyDescent="0.25">
      <c r="A34" s="2" t="s">
        <v>27</v>
      </c>
      <c r="B34" s="4">
        <v>5</v>
      </c>
      <c r="C34" s="18">
        <v>20700</v>
      </c>
      <c r="E34" s="18"/>
    </row>
    <row r="35" spans="1:9" x14ac:dyDescent="0.25">
      <c r="A35" s="17" t="s">
        <v>97</v>
      </c>
      <c r="B35" s="4"/>
      <c r="C35" s="18"/>
      <c r="E35" s="18"/>
    </row>
    <row r="36" spans="1:9" s="8" customFormat="1" ht="12.75" customHeight="1" x14ac:dyDescent="0.25">
      <c r="A36" s="59" t="s">
        <v>28</v>
      </c>
      <c r="B36" s="4"/>
      <c r="C36" s="18">
        <v>150</v>
      </c>
      <c r="D36" s="18">
        <v>150</v>
      </c>
      <c r="E36" s="18">
        <v>150</v>
      </c>
      <c r="I36" s="39"/>
    </row>
    <row r="37" spans="1:9" x14ac:dyDescent="0.25">
      <c r="A37" s="73" t="s">
        <v>29</v>
      </c>
      <c r="B37" s="72"/>
      <c r="C37" s="72"/>
      <c r="D37" s="72"/>
      <c r="E37" s="72"/>
    </row>
    <row r="38" spans="1:9" x14ac:dyDescent="0.25">
      <c r="A38" s="26"/>
      <c r="B38" s="4"/>
      <c r="E38" s="18"/>
    </row>
    <row r="39" spans="1:9" x14ac:dyDescent="0.25">
      <c r="A39" s="2" t="s">
        <v>30</v>
      </c>
      <c r="B39" s="4">
        <v>6</v>
      </c>
      <c r="C39" s="27">
        <v>3000</v>
      </c>
      <c r="D39" s="18">
        <v>1200</v>
      </c>
      <c r="E39" s="7">
        <v>800</v>
      </c>
    </row>
    <row r="40" spans="1:9" s="8" customFormat="1" ht="12.75" customHeight="1" x14ac:dyDescent="0.25">
      <c r="A40" s="17" t="s">
        <v>98</v>
      </c>
      <c r="B40" s="4"/>
      <c r="C40" s="18"/>
      <c r="D40" s="18"/>
      <c r="E40" s="18"/>
      <c r="I40" s="39"/>
    </row>
    <row r="41" spans="1:9" s="8" customFormat="1" ht="12.75" customHeight="1" x14ac:dyDescent="0.25">
      <c r="A41" s="17" t="s">
        <v>137</v>
      </c>
      <c r="B41" s="4"/>
      <c r="C41" s="18">
        <v>3300</v>
      </c>
      <c r="D41" s="18">
        <v>3100</v>
      </c>
      <c r="E41" s="18">
        <v>3000</v>
      </c>
      <c r="I41" s="58"/>
    </row>
    <row r="42" spans="1:9" x14ac:dyDescent="0.25">
      <c r="A42" s="73" t="s">
        <v>35</v>
      </c>
      <c r="B42" s="72"/>
      <c r="C42" s="72"/>
      <c r="D42" s="72"/>
      <c r="E42" s="72"/>
    </row>
    <row r="43" spans="1:9" x14ac:dyDescent="0.25">
      <c r="A43" s="55"/>
      <c r="B43" s="56"/>
      <c r="C43" s="56"/>
      <c r="D43" s="56"/>
      <c r="E43" s="56"/>
    </row>
    <row r="44" spans="1:9" x14ac:dyDescent="0.25">
      <c r="A44" s="2" t="s">
        <v>31</v>
      </c>
      <c r="B44" s="4">
        <v>7</v>
      </c>
      <c r="C44" s="18">
        <v>1200</v>
      </c>
      <c r="E44" s="18"/>
    </row>
    <row r="45" spans="1:9" s="8" customFormat="1" ht="12.75" customHeight="1" x14ac:dyDescent="0.25">
      <c r="A45" s="7" t="s">
        <v>99</v>
      </c>
      <c r="B45" s="4"/>
      <c r="C45" s="18"/>
      <c r="D45" s="18"/>
      <c r="E45" s="18"/>
      <c r="I45" s="39"/>
    </row>
    <row r="46" spans="1:9" x14ac:dyDescent="0.25">
      <c r="A46" s="73" t="s">
        <v>32</v>
      </c>
      <c r="B46" s="72"/>
      <c r="C46" s="72"/>
      <c r="D46" s="72"/>
      <c r="E46" s="72"/>
    </row>
    <row r="47" spans="1:9" x14ac:dyDescent="0.25">
      <c r="A47" s="40"/>
      <c r="B47" s="41"/>
      <c r="C47" s="41"/>
      <c r="D47" s="41"/>
      <c r="E47" s="41"/>
    </row>
    <row r="48" spans="1:9" x14ac:dyDescent="0.25">
      <c r="A48" s="44" t="s">
        <v>33</v>
      </c>
      <c r="B48" s="45">
        <v>8</v>
      </c>
      <c r="C48" s="46">
        <v>20400</v>
      </c>
      <c r="D48" s="41"/>
      <c r="E48" s="41"/>
    </row>
    <row r="49" spans="1:5" x14ac:dyDescent="0.25">
      <c r="A49" s="7" t="s">
        <v>100</v>
      </c>
      <c r="B49" s="45"/>
      <c r="C49" s="42"/>
      <c r="D49" s="42"/>
      <c r="E49" s="42"/>
    </row>
    <row r="50" spans="1:5" s="69" customFormat="1" x14ac:dyDescent="0.25">
      <c r="A50" s="66" t="s">
        <v>28</v>
      </c>
      <c r="B50" s="67"/>
      <c r="C50" s="68">
        <v>500</v>
      </c>
      <c r="D50" s="68">
        <v>500</v>
      </c>
      <c r="E50" s="68">
        <v>500</v>
      </c>
    </row>
    <row r="51" spans="1:5" x14ac:dyDescent="0.25">
      <c r="A51" s="73" t="s">
        <v>34</v>
      </c>
      <c r="B51" s="72"/>
      <c r="C51" s="72"/>
      <c r="D51" s="72"/>
      <c r="E51" s="72"/>
    </row>
    <row r="52" spans="1:5" x14ac:dyDescent="0.25">
      <c r="A52" s="40"/>
      <c r="B52" s="41"/>
      <c r="C52" s="41"/>
      <c r="D52" s="41"/>
      <c r="E52" s="41"/>
    </row>
    <row r="53" spans="1:5" x14ac:dyDescent="0.25">
      <c r="A53" s="44" t="s">
        <v>36</v>
      </c>
      <c r="B53" s="45">
        <v>9</v>
      </c>
      <c r="C53" s="46">
        <v>2700</v>
      </c>
      <c r="D53" s="42"/>
      <c r="E53" s="42"/>
    </row>
    <row r="54" spans="1:5" x14ac:dyDescent="0.25">
      <c r="A54" s="7" t="s">
        <v>101</v>
      </c>
      <c r="B54" s="45"/>
      <c r="C54" s="42"/>
      <c r="D54" s="42"/>
      <c r="E54" s="42"/>
    </row>
    <row r="55" spans="1:5" x14ac:dyDescent="0.25">
      <c r="A55" s="73" t="s">
        <v>37</v>
      </c>
      <c r="B55" s="72"/>
      <c r="C55" s="72"/>
      <c r="D55" s="72"/>
      <c r="E55" s="72"/>
    </row>
    <row r="56" spans="1:5" x14ac:dyDescent="0.25">
      <c r="A56" s="73"/>
      <c r="B56" s="72"/>
      <c r="C56" s="72"/>
      <c r="D56" s="72"/>
      <c r="E56" s="72"/>
    </row>
    <row r="57" spans="1:5" x14ac:dyDescent="0.25">
      <c r="A57" s="44" t="s">
        <v>40</v>
      </c>
      <c r="B57" s="45">
        <v>10</v>
      </c>
      <c r="C57" s="46">
        <v>7000</v>
      </c>
      <c r="D57" s="42"/>
      <c r="E57" s="42"/>
    </row>
    <row r="58" spans="1:5" x14ac:dyDescent="0.25">
      <c r="A58" s="7" t="s">
        <v>102</v>
      </c>
      <c r="B58" s="45"/>
      <c r="C58" s="42"/>
      <c r="D58" s="42"/>
      <c r="E58" s="42"/>
    </row>
    <row r="59" spans="1:5" x14ac:dyDescent="0.25">
      <c r="A59" s="7" t="s">
        <v>28</v>
      </c>
      <c r="B59" s="45"/>
      <c r="C59" s="65">
        <v>50</v>
      </c>
      <c r="D59" s="65">
        <v>50</v>
      </c>
      <c r="E59" s="65">
        <v>50</v>
      </c>
    </row>
    <row r="60" spans="1:5" x14ac:dyDescent="0.25">
      <c r="A60" s="73" t="s">
        <v>41</v>
      </c>
      <c r="B60" s="72"/>
      <c r="C60" s="72"/>
      <c r="D60" s="72"/>
      <c r="E60" s="72"/>
    </row>
    <row r="61" spans="1:5" x14ac:dyDescent="0.25">
      <c r="A61" s="43"/>
      <c r="B61" s="42"/>
      <c r="C61" s="42"/>
      <c r="D61" s="42"/>
      <c r="E61" s="42"/>
    </row>
    <row r="62" spans="1:5" x14ac:dyDescent="0.25">
      <c r="A62" s="44" t="s">
        <v>38</v>
      </c>
      <c r="B62" s="45">
        <v>11</v>
      </c>
      <c r="C62" s="46">
        <v>3000</v>
      </c>
      <c r="D62" s="42"/>
      <c r="E62" s="42"/>
    </row>
    <row r="63" spans="1:5" x14ac:dyDescent="0.25">
      <c r="A63" s="7" t="s">
        <v>103</v>
      </c>
      <c r="B63" s="45"/>
      <c r="C63" s="42"/>
      <c r="D63" s="42"/>
      <c r="E63" s="42"/>
    </row>
    <row r="64" spans="1:5" x14ac:dyDescent="0.25">
      <c r="A64" s="73" t="s">
        <v>39</v>
      </c>
      <c r="B64" s="72"/>
      <c r="C64" s="72"/>
      <c r="D64" s="72"/>
      <c r="E64" s="72"/>
    </row>
    <row r="65" spans="1:5" x14ac:dyDescent="0.25">
      <c r="A65" s="43"/>
      <c r="B65" s="42"/>
      <c r="C65" s="42"/>
      <c r="D65" s="42"/>
      <c r="E65" s="42"/>
    </row>
    <row r="66" spans="1:5" x14ac:dyDescent="0.25">
      <c r="A66" s="44" t="s">
        <v>42</v>
      </c>
      <c r="B66" s="45">
        <v>12</v>
      </c>
      <c r="C66" s="46">
        <v>4000</v>
      </c>
      <c r="D66" s="42"/>
      <c r="E66" s="42"/>
    </row>
    <row r="67" spans="1:5" x14ac:dyDescent="0.25">
      <c r="A67" s="7" t="s">
        <v>104</v>
      </c>
      <c r="B67" s="45"/>
      <c r="C67" s="42"/>
      <c r="D67" s="42"/>
      <c r="E67" s="42"/>
    </row>
    <row r="68" spans="1:5" x14ac:dyDescent="0.25">
      <c r="A68" s="73" t="s">
        <v>43</v>
      </c>
      <c r="B68" s="72"/>
      <c r="C68" s="72"/>
      <c r="D68" s="72"/>
      <c r="E68" s="72"/>
    </row>
    <row r="69" spans="1:5" x14ac:dyDescent="0.25">
      <c r="A69" s="43"/>
      <c r="B69" s="42"/>
      <c r="C69" s="42"/>
      <c r="D69" s="42"/>
      <c r="E69" s="42"/>
    </row>
    <row r="70" spans="1:5" x14ac:dyDescent="0.25">
      <c r="A70" s="44" t="s">
        <v>44</v>
      </c>
      <c r="B70" s="45">
        <v>13</v>
      </c>
      <c r="C70" s="46">
        <v>6000</v>
      </c>
      <c r="D70" s="42"/>
      <c r="E70" s="42"/>
    </row>
    <row r="71" spans="1:5" x14ac:dyDescent="0.25">
      <c r="A71" s="7" t="s">
        <v>105</v>
      </c>
      <c r="B71" s="42"/>
      <c r="C71" s="42"/>
      <c r="D71" s="42"/>
      <c r="E71" s="42"/>
    </row>
    <row r="72" spans="1:5" x14ac:dyDescent="0.25">
      <c r="A72" s="60" t="s">
        <v>28</v>
      </c>
      <c r="B72" s="42"/>
      <c r="C72" s="42"/>
      <c r="D72" s="74" t="s">
        <v>52</v>
      </c>
      <c r="E72" s="74" t="s">
        <v>52</v>
      </c>
    </row>
    <row r="73" spans="1:5" x14ac:dyDescent="0.25">
      <c r="A73" s="73" t="s">
        <v>138</v>
      </c>
      <c r="B73" s="72"/>
      <c r="C73" s="72"/>
      <c r="D73" s="72"/>
      <c r="E73" s="72"/>
    </row>
    <row r="74" spans="1:5" x14ac:dyDescent="0.25">
      <c r="A74" s="43"/>
      <c r="B74" s="42"/>
      <c r="C74" s="42"/>
      <c r="D74" s="42"/>
      <c r="E74" s="42"/>
    </row>
    <row r="75" spans="1:5" x14ac:dyDescent="0.25">
      <c r="A75" s="44" t="s">
        <v>46</v>
      </c>
      <c r="B75" s="45">
        <v>14</v>
      </c>
      <c r="C75" s="42">
        <v>600</v>
      </c>
      <c r="D75" s="42">
        <v>600</v>
      </c>
      <c r="E75" s="42">
        <v>600</v>
      </c>
    </row>
    <row r="76" spans="1:5" x14ac:dyDescent="0.25">
      <c r="A76" s="7" t="s">
        <v>106</v>
      </c>
      <c r="B76" s="42"/>
      <c r="C76" s="42"/>
      <c r="D76" s="42"/>
      <c r="E76" s="42"/>
    </row>
    <row r="77" spans="1:5" x14ac:dyDescent="0.25">
      <c r="A77" s="73" t="s">
        <v>45</v>
      </c>
      <c r="B77" s="72"/>
      <c r="C77" s="72"/>
      <c r="D77" s="72"/>
      <c r="E77" s="72"/>
    </row>
    <row r="78" spans="1:5" x14ac:dyDescent="0.25">
      <c r="A78" s="43"/>
      <c r="B78" s="42"/>
      <c r="C78" s="42"/>
      <c r="D78" s="42"/>
      <c r="E78" s="42"/>
    </row>
    <row r="79" spans="1:5" x14ac:dyDescent="0.25">
      <c r="A79" s="44" t="s">
        <v>47</v>
      </c>
      <c r="B79" s="45">
        <v>15</v>
      </c>
      <c r="C79" s="46">
        <v>1000</v>
      </c>
      <c r="D79" s="42"/>
      <c r="E79" s="42"/>
    </row>
    <row r="80" spans="1:5" x14ac:dyDescent="0.25">
      <c r="A80" s="7" t="s">
        <v>107</v>
      </c>
      <c r="B80" s="45"/>
      <c r="C80" s="46"/>
      <c r="D80" s="42"/>
      <c r="E80" s="42"/>
    </row>
    <row r="81" spans="1:5" x14ac:dyDescent="0.25">
      <c r="A81" s="73" t="s">
        <v>48</v>
      </c>
      <c r="B81" s="72"/>
      <c r="C81" s="72"/>
      <c r="D81" s="72"/>
      <c r="E81" s="72"/>
    </row>
    <row r="82" spans="1:5" x14ac:dyDescent="0.25">
      <c r="A82" s="43"/>
      <c r="B82" s="42"/>
      <c r="C82" s="42"/>
      <c r="D82" s="42"/>
      <c r="E82" s="42"/>
    </row>
    <row r="83" spans="1:5" x14ac:dyDescent="0.25">
      <c r="A83" s="44" t="s">
        <v>49</v>
      </c>
      <c r="B83" s="45">
        <v>16</v>
      </c>
      <c r="C83" s="42">
        <v>500</v>
      </c>
      <c r="D83" s="42"/>
      <c r="E83" s="42"/>
    </row>
    <row r="84" spans="1:5" x14ac:dyDescent="0.25">
      <c r="A84" s="7" t="s">
        <v>108</v>
      </c>
      <c r="B84" s="42"/>
      <c r="C84" s="42"/>
      <c r="D84" s="42"/>
      <c r="E84" s="42"/>
    </row>
    <row r="85" spans="1:5" x14ac:dyDescent="0.25">
      <c r="A85" s="73" t="s">
        <v>115</v>
      </c>
      <c r="B85" s="72"/>
      <c r="C85" s="72"/>
      <c r="D85" s="72"/>
      <c r="E85" s="72"/>
    </row>
    <row r="86" spans="1:5" x14ac:dyDescent="0.25">
      <c r="A86" s="43"/>
      <c r="B86" s="42"/>
      <c r="C86" s="42"/>
      <c r="D86" s="42"/>
      <c r="E86" s="42"/>
    </row>
    <row r="87" spans="1:5" x14ac:dyDescent="0.25">
      <c r="A87" s="44" t="s">
        <v>50</v>
      </c>
      <c r="B87" s="45">
        <v>17</v>
      </c>
      <c r="C87" s="42">
        <v>300</v>
      </c>
      <c r="D87" s="47" t="s">
        <v>52</v>
      </c>
      <c r="E87" s="47" t="s">
        <v>52</v>
      </c>
    </row>
    <row r="88" spans="1:5" x14ac:dyDescent="0.25">
      <c r="A88" s="7" t="s">
        <v>109</v>
      </c>
      <c r="B88" s="45"/>
      <c r="C88" s="42"/>
      <c r="D88" s="47"/>
      <c r="E88" s="47"/>
    </row>
    <row r="89" spans="1:5" x14ac:dyDescent="0.25">
      <c r="A89" s="60" t="s">
        <v>28</v>
      </c>
      <c r="B89" s="45"/>
      <c r="C89" s="70" t="s">
        <v>52</v>
      </c>
      <c r="D89" s="47" t="s">
        <v>52</v>
      </c>
      <c r="E89" s="47" t="s">
        <v>52</v>
      </c>
    </row>
    <row r="90" spans="1:5" x14ac:dyDescent="0.25">
      <c r="A90" s="73" t="s">
        <v>51</v>
      </c>
      <c r="B90" s="72"/>
      <c r="C90" s="72"/>
      <c r="D90" s="72"/>
      <c r="E90" s="72"/>
    </row>
    <row r="91" spans="1:5" x14ac:dyDescent="0.25">
      <c r="A91" s="43"/>
      <c r="B91" s="42"/>
      <c r="C91" s="42"/>
      <c r="D91" s="42"/>
      <c r="E91" s="42"/>
    </row>
    <row r="92" spans="1:5" x14ac:dyDescent="0.25">
      <c r="A92" s="44" t="s">
        <v>53</v>
      </c>
      <c r="B92" s="45">
        <v>18</v>
      </c>
      <c r="C92" s="46">
        <v>3000</v>
      </c>
      <c r="D92" s="46">
        <v>2100</v>
      </c>
      <c r="E92" s="46">
        <v>1000</v>
      </c>
    </row>
    <row r="93" spans="1:5" x14ac:dyDescent="0.25">
      <c r="A93" s="7" t="s">
        <v>110</v>
      </c>
      <c r="B93" s="45"/>
      <c r="C93" s="7"/>
      <c r="D93" s="42"/>
      <c r="E93" s="42"/>
    </row>
    <row r="94" spans="1:5" x14ac:dyDescent="0.25">
      <c r="A94" s="73" t="s">
        <v>54</v>
      </c>
      <c r="B94" s="72"/>
      <c r="C94" s="72"/>
      <c r="D94" s="72"/>
      <c r="E94" s="72"/>
    </row>
    <row r="95" spans="1:5" x14ac:dyDescent="0.25">
      <c r="A95" s="43"/>
      <c r="B95" s="42"/>
      <c r="C95" s="42"/>
      <c r="D95" s="42"/>
      <c r="E95" s="42"/>
    </row>
    <row r="96" spans="1:5" x14ac:dyDescent="0.25">
      <c r="A96" s="44" t="s">
        <v>114</v>
      </c>
      <c r="B96" s="45">
        <v>19</v>
      </c>
      <c r="C96" s="46">
        <v>1200</v>
      </c>
      <c r="D96" s="42"/>
      <c r="E96" s="42"/>
    </row>
    <row r="97" spans="1:5" x14ac:dyDescent="0.25">
      <c r="A97" s="7" t="s">
        <v>111</v>
      </c>
      <c r="B97" s="45"/>
      <c r="C97" s="7"/>
      <c r="D97" s="42"/>
      <c r="E97" s="42"/>
    </row>
    <row r="98" spans="1:5" x14ac:dyDescent="0.25">
      <c r="A98" s="73" t="s">
        <v>92</v>
      </c>
      <c r="B98" s="72"/>
      <c r="C98" s="72"/>
      <c r="D98" s="72"/>
      <c r="E98" s="72"/>
    </row>
    <row r="99" spans="1:5" x14ac:dyDescent="0.25">
      <c r="A99" s="43"/>
      <c r="B99" s="42"/>
      <c r="C99" s="42"/>
      <c r="D99" s="42"/>
      <c r="E99" s="42"/>
    </row>
    <row r="100" spans="1:5" x14ac:dyDescent="0.25">
      <c r="A100" s="44" t="s">
        <v>55</v>
      </c>
      <c r="B100" s="45">
        <v>20</v>
      </c>
      <c r="C100" s="46">
        <v>3200</v>
      </c>
      <c r="D100" s="46">
        <v>3200</v>
      </c>
      <c r="E100" s="42"/>
    </row>
    <row r="101" spans="1:5" x14ac:dyDescent="0.25">
      <c r="A101" s="7" t="s">
        <v>112</v>
      </c>
      <c r="B101" s="45"/>
      <c r="C101" s="7"/>
      <c r="D101" s="42"/>
      <c r="E101" s="42"/>
    </row>
    <row r="102" spans="1:5" ht="13.2" customHeight="1" x14ac:dyDescent="0.25">
      <c r="A102" s="73" t="s">
        <v>56</v>
      </c>
      <c r="B102" s="72"/>
      <c r="C102" s="72"/>
      <c r="D102" s="72"/>
      <c r="E102" s="72"/>
    </row>
    <row r="103" spans="1:5" ht="13.2" customHeight="1" x14ac:dyDescent="0.25">
      <c r="A103" s="43"/>
      <c r="B103" s="42"/>
      <c r="C103" s="42"/>
      <c r="D103" s="42"/>
      <c r="E103" s="42"/>
    </row>
    <row r="104" spans="1:5" ht="13.2" customHeight="1" x14ac:dyDescent="0.25">
      <c r="A104" s="44" t="s">
        <v>57</v>
      </c>
      <c r="B104" s="45">
        <v>21</v>
      </c>
      <c r="C104" s="46">
        <v>140</v>
      </c>
      <c r="D104" s="46"/>
      <c r="E104" s="42"/>
    </row>
    <row r="105" spans="1:5" ht="13.2" customHeight="1" x14ac:dyDescent="0.25">
      <c r="A105" s="7" t="s">
        <v>113</v>
      </c>
      <c r="B105" s="45"/>
      <c r="C105" s="7"/>
      <c r="D105" s="42"/>
      <c r="E105" s="42"/>
    </row>
    <row r="106" spans="1:5" ht="13.2" customHeight="1" x14ac:dyDescent="0.25">
      <c r="A106" s="60" t="s">
        <v>28</v>
      </c>
      <c r="B106" s="57"/>
      <c r="C106" s="57">
        <v>12</v>
      </c>
      <c r="D106" s="57">
        <v>12</v>
      </c>
      <c r="E106" s="57">
        <v>12</v>
      </c>
    </row>
    <row r="107" spans="1:5" ht="13.2" customHeight="1" x14ac:dyDescent="0.25">
      <c r="A107" s="43" t="s">
        <v>58</v>
      </c>
      <c r="B107" s="42"/>
      <c r="C107" s="42"/>
      <c r="D107" s="42"/>
      <c r="E107" s="42"/>
    </row>
    <row r="108" spans="1:5" x14ac:dyDescent="0.25">
      <c r="A108" s="11"/>
    </row>
    <row r="109" spans="1:5" ht="10.5" customHeight="1" x14ac:dyDescent="0.25">
      <c r="A109" s="29" t="s">
        <v>9</v>
      </c>
      <c r="C109">
        <v>100</v>
      </c>
      <c r="D109" s="21">
        <v>100</v>
      </c>
      <c r="E109">
        <v>100</v>
      </c>
    </row>
    <row r="110" spans="1:5" x14ac:dyDescent="0.25">
      <c r="A110" s="28" t="s">
        <v>7</v>
      </c>
    </row>
    <row r="111" spans="1:5" x14ac:dyDescent="0.25">
      <c r="A111" s="24"/>
    </row>
    <row r="112" spans="1:5" x14ac:dyDescent="0.25">
      <c r="A112" s="29" t="s">
        <v>10</v>
      </c>
      <c r="C112">
        <v>550</v>
      </c>
      <c r="D112">
        <v>550</v>
      </c>
      <c r="E112" s="21">
        <v>550</v>
      </c>
    </row>
    <row r="113" spans="1:5" x14ac:dyDescent="0.25">
      <c r="A113" s="28" t="s">
        <v>7</v>
      </c>
    </row>
    <row r="114" spans="1:5" x14ac:dyDescent="0.25">
      <c r="A114" s="20"/>
      <c r="B114" s="4"/>
    </row>
    <row r="115" spans="1:5" x14ac:dyDescent="0.25">
      <c r="A115" s="29" t="s">
        <v>11</v>
      </c>
      <c r="B115" s="4"/>
      <c r="C115">
        <v>81</v>
      </c>
      <c r="D115">
        <v>81</v>
      </c>
      <c r="E115">
        <v>81</v>
      </c>
    </row>
    <row r="116" spans="1:5" x14ac:dyDescent="0.25">
      <c r="A116" s="28" t="s">
        <v>7</v>
      </c>
      <c r="B116" s="4"/>
    </row>
    <row r="117" spans="1:5" x14ac:dyDescent="0.25">
      <c r="A117" s="20"/>
      <c r="B117" s="4"/>
    </row>
    <row r="118" spans="1:5" x14ac:dyDescent="0.25">
      <c r="A118" s="2"/>
      <c r="C118" s="18"/>
    </row>
    <row r="119" spans="1:5" ht="12.75" x14ac:dyDescent="0.2">
      <c r="C119" s="18"/>
      <c r="E119" s="18"/>
    </row>
    <row r="122" spans="1:5" ht="12.75" x14ac:dyDescent="0.2">
      <c r="A122" s="2"/>
      <c r="B122" s="6"/>
    </row>
    <row r="126" spans="1:5" x14ac:dyDescent="0.25">
      <c r="A126" s="2"/>
    </row>
    <row r="127" spans="1:5" s="7" customFormat="1" ht="12.75" x14ac:dyDescent="0.2">
      <c r="A127"/>
      <c r="B127"/>
      <c r="C127"/>
      <c r="D127"/>
      <c r="E127"/>
    </row>
    <row r="131" spans="1:5" x14ac:dyDescent="0.25">
      <c r="A131" s="2"/>
    </row>
    <row r="132" spans="1:5" x14ac:dyDescent="0.25">
      <c r="A132" s="20"/>
    </row>
    <row r="133" spans="1:5" x14ac:dyDescent="0.25">
      <c r="A133" s="11"/>
    </row>
    <row r="134" spans="1:5" ht="12.75" x14ac:dyDescent="0.2">
      <c r="A134" s="2"/>
      <c r="B134" s="7"/>
      <c r="C134" s="7"/>
      <c r="D134" s="7"/>
      <c r="E134" s="7"/>
    </row>
    <row r="136" spans="1:5" s="2" customFormat="1" x14ac:dyDescent="0.25">
      <c r="A136"/>
      <c r="B136"/>
      <c r="C136"/>
      <c r="D136"/>
      <c r="E136"/>
    </row>
    <row r="137" spans="1:5" x14ac:dyDescent="0.25">
      <c r="A137" s="11"/>
    </row>
    <row r="138" spans="1:5" x14ac:dyDescent="0.25">
      <c r="A138" s="11"/>
    </row>
    <row r="139" spans="1:5" x14ac:dyDescent="0.25">
      <c r="A139" s="11"/>
    </row>
    <row r="140" spans="1:5" x14ac:dyDescent="0.25">
      <c r="A140" s="11"/>
    </row>
    <row r="141" spans="1:5" ht="12.75" x14ac:dyDescent="0.2">
      <c r="A141" s="11"/>
    </row>
    <row r="143" spans="1:5" ht="13.5" customHeight="1" x14ac:dyDescent="0.2">
      <c r="A143" s="2"/>
      <c r="B143" s="2"/>
      <c r="C143" s="2"/>
      <c r="D143" s="7"/>
      <c r="E143" s="7"/>
    </row>
    <row r="146" spans="1:1" x14ac:dyDescent="0.25">
      <c r="A146" s="11"/>
    </row>
    <row r="147" spans="1:1" x14ac:dyDescent="0.25">
      <c r="A147" s="11"/>
    </row>
    <row r="148" spans="1:1" x14ac:dyDescent="0.25">
      <c r="A148" s="11"/>
    </row>
    <row r="149" spans="1:1" x14ac:dyDescent="0.25">
      <c r="A149" s="11"/>
    </row>
    <row r="150" spans="1:1" ht="12.75" x14ac:dyDescent="0.2">
      <c r="A150" s="11"/>
    </row>
    <row r="152" spans="1:1" ht="12.75" x14ac:dyDescent="0.2">
      <c r="A152" s="2"/>
    </row>
    <row r="155" spans="1:1" x14ac:dyDescent="0.25">
      <c r="A155" s="11"/>
    </row>
    <row r="156" spans="1:1" x14ac:dyDescent="0.25">
      <c r="A156" s="11"/>
    </row>
    <row r="157" spans="1:1" x14ac:dyDescent="0.25">
      <c r="A157" s="11"/>
    </row>
    <row r="158" spans="1:1" x14ac:dyDescent="0.25">
      <c r="A158" s="11"/>
    </row>
    <row r="159" spans="1:1" ht="12.75" x14ac:dyDescent="0.2">
      <c r="A159" s="11"/>
    </row>
    <row r="161" spans="1:2" x14ac:dyDescent="0.25">
      <c r="A161" s="2"/>
    </row>
    <row r="164" spans="1:2" x14ac:dyDescent="0.25">
      <c r="A164" s="11"/>
    </row>
    <row r="165" spans="1:2" x14ac:dyDescent="0.25">
      <c r="A165" s="11"/>
    </row>
    <row r="166" spans="1:2" x14ac:dyDescent="0.25">
      <c r="A166" s="11"/>
    </row>
    <row r="167" spans="1:2" x14ac:dyDescent="0.25">
      <c r="A167" s="11"/>
    </row>
    <row r="168" spans="1:2" x14ac:dyDescent="0.25">
      <c r="A168" s="11"/>
    </row>
    <row r="169" spans="1:2" x14ac:dyDescent="0.25">
      <c r="B169" s="2"/>
    </row>
    <row r="170" spans="1:2" ht="12.75" x14ac:dyDescent="0.2">
      <c r="A170" s="2"/>
    </row>
    <row r="173" spans="1:2" x14ac:dyDescent="0.25">
      <c r="A173" s="11"/>
    </row>
    <row r="174" spans="1:2" x14ac:dyDescent="0.25">
      <c r="A174" s="11"/>
    </row>
    <row r="175" spans="1:2" x14ac:dyDescent="0.25">
      <c r="A175" s="11"/>
    </row>
    <row r="176" spans="1:2" x14ac:dyDescent="0.25">
      <c r="A176" s="11"/>
    </row>
    <row r="177" spans="1:1" x14ac:dyDescent="0.25">
      <c r="A177" s="11"/>
    </row>
    <row r="179" spans="1:1" ht="12.75" x14ac:dyDescent="0.2">
      <c r="A179" s="2"/>
    </row>
    <row r="182" spans="1:1" x14ac:dyDescent="0.25">
      <c r="A182" s="11"/>
    </row>
    <row r="183" spans="1:1" x14ac:dyDescent="0.25">
      <c r="A183" s="11"/>
    </row>
    <row r="184" spans="1:1" x14ac:dyDescent="0.25">
      <c r="A184" s="11"/>
    </row>
    <row r="185" spans="1:1" x14ac:dyDescent="0.25">
      <c r="A185" s="11"/>
    </row>
    <row r="186" spans="1:1" ht="12.75" x14ac:dyDescent="0.2">
      <c r="A186" s="11"/>
    </row>
    <row r="188" spans="1:1" ht="12.75" x14ac:dyDescent="0.2">
      <c r="A188" s="2"/>
    </row>
    <row r="191" spans="1:1" x14ac:dyDescent="0.25">
      <c r="A191" s="11"/>
    </row>
    <row r="192" spans="1:1" x14ac:dyDescent="0.25">
      <c r="A192" s="11"/>
    </row>
    <row r="193" spans="1:1" x14ac:dyDescent="0.25">
      <c r="A193" s="11"/>
    </row>
    <row r="194" spans="1:1" x14ac:dyDescent="0.25">
      <c r="A194" s="11"/>
    </row>
    <row r="195" spans="1:1" ht="12.75" x14ac:dyDescent="0.2">
      <c r="A195" s="11"/>
    </row>
    <row r="197" spans="1:1" ht="12.75" x14ac:dyDescent="0.2">
      <c r="A197" s="2"/>
    </row>
    <row r="200" spans="1:1" x14ac:dyDescent="0.25">
      <c r="A200" s="11"/>
    </row>
    <row r="201" spans="1:1" x14ac:dyDescent="0.25">
      <c r="A201" s="11"/>
    </row>
    <row r="202" spans="1:1" x14ac:dyDescent="0.25">
      <c r="A202" s="11"/>
    </row>
    <row r="203" spans="1:1" x14ac:dyDescent="0.25">
      <c r="A203" s="11"/>
    </row>
    <row r="204" spans="1:1" ht="12.75" x14ac:dyDescent="0.2">
      <c r="A204" s="11"/>
    </row>
    <row r="206" spans="1:1" ht="12.75" x14ac:dyDescent="0.2">
      <c r="A206" s="2"/>
    </row>
    <row r="209" spans="1:1" x14ac:dyDescent="0.25">
      <c r="A209" s="11"/>
    </row>
    <row r="210" spans="1:1" x14ac:dyDescent="0.25">
      <c r="A210" s="11"/>
    </row>
    <row r="211" spans="1:1" x14ac:dyDescent="0.25">
      <c r="A211" s="11"/>
    </row>
    <row r="212" spans="1:1" x14ac:dyDescent="0.25">
      <c r="A212" s="11"/>
    </row>
    <row r="213" spans="1:1" ht="12.75" x14ac:dyDescent="0.2">
      <c r="A213" s="11"/>
    </row>
    <row r="215" spans="1:1" ht="12.75" x14ac:dyDescent="0.2">
      <c r="A215" s="2"/>
    </row>
    <row r="218" spans="1:1" x14ac:dyDescent="0.25">
      <c r="A218" s="11"/>
    </row>
    <row r="219" spans="1:1" x14ac:dyDescent="0.25">
      <c r="A219" s="11"/>
    </row>
    <row r="220" spans="1:1" x14ac:dyDescent="0.25">
      <c r="A220" s="11"/>
    </row>
    <row r="221" spans="1:1" x14ac:dyDescent="0.25">
      <c r="A221" s="11"/>
    </row>
    <row r="222" spans="1:1" ht="12.75" x14ac:dyDescent="0.2">
      <c r="A222" s="11"/>
    </row>
    <row r="224" spans="1:1" ht="13.5" customHeight="1" x14ac:dyDescent="0.2">
      <c r="A224" s="2"/>
    </row>
    <row r="227" spans="1:1" x14ac:dyDescent="0.25">
      <c r="A227" s="11"/>
    </row>
    <row r="228" spans="1:1" x14ac:dyDescent="0.25">
      <c r="A228" s="11"/>
    </row>
    <row r="229" spans="1:1" x14ac:dyDescent="0.25">
      <c r="A229" s="11"/>
    </row>
    <row r="230" spans="1:1" x14ac:dyDescent="0.25">
      <c r="A230" s="11"/>
    </row>
    <row r="231" spans="1:1" ht="12.75" x14ac:dyDescent="0.2">
      <c r="A231" s="11"/>
    </row>
    <row r="233" spans="1:1" ht="9" customHeight="1" x14ac:dyDescent="0.2">
      <c r="A233" s="2"/>
    </row>
    <row r="236" spans="1:1" x14ac:dyDescent="0.25">
      <c r="A236" s="11"/>
    </row>
    <row r="237" spans="1:1" x14ac:dyDescent="0.25">
      <c r="A237" s="11"/>
    </row>
    <row r="238" spans="1:1" x14ac:dyDescent="0.25">
      <c r="A238" s="11"/>
    </row>
    <row r="239" spans="1:1" x14ac:dyDescent="0.25">
      <c r="A239" s="11"/>
    </row>
    <row r="240" spans="1:1" x14ac:dyDescent="0.25">
      <c r="A240" s="11"/>
    </row>
    <row r="241" spans="1:2" x14ac:dyDescent="0.25">
      <c r="B241" s="2"/>
    </row>
    <row r="242" spans="1:2" ht="12.75" x14ac:dyDescent="0.2">
      <c r="A242" s="2"/>
    </row>
    <row r="245" spans="1:2" x14ac:dyDescent="0.25">
      <c r="A245" s="11"/>
    </row>
    <row r="246" spans="1:2" x14ac:dyDescent="0.25">
      <c r="A246" s="11"/>
    </row>
    <row r="247" spans="1:2" x14ac:dyDescent="0.25">
      <c r="A247" s="11"/>
    </row>
    <row r="248" spans="1:2" x14ac:dyDescent="0.25">
      <c r="A248" s="11"/>
    </row>
    <row r="249" spans="1:2" ht="12.75" x14ac:dyDescent="0.2">
      <c r="A249" s="11"/>
    </row>
    <row r="251" spans="1:2" ht="12.75" x14ac:dyDescent="0.2">
      <c r="A251" s="2"/>
    </row>
    <row r="254" spans="1:2" x14ac:dyDescent="0.25">
      <c r="A254" s="11"/>
    </row>
    <row r="255" spans="1:2" x14ac:dyDescent="0.25">
      <c r="A255" s="11"/>
    </row>
    <row r="256" spans="1:2" x14ac:dyDescent="0.25">
      <c r="A256" s="11"/>
    </row>
    <row r="257" spans="1:1" x14ac:dyDescent="0.25">
      <c r="A257" s="11"/>
    </row>
    <row r="258" spans="1:1" ht="12.75" x14ac:dyDescent="0.2">
      <c r="A258" s="11"/>
    </row>
    <row r="260" spans="1:1" ht="12.75" x14ac:dyDescent="0.2">
      <c r="A260" s="2"/>
    </row>
    <row r="263" spans="1:1" x14ac:dyDescent="0.25">
      <c r="A263" s="11"/>
    </row>
    <row r="264" spans="1:1" x14ac:dyDescent="0.25">
      <c r="A264" s="11"/>
    </row>
    <row r="265" spans="1:1" x14ac:dyDescent="0.25">
      <c r="A265" s="11"/>
    </row>
    <row r="266" spans="1:1" x14ac:dyDescent="0.25">
      <c r="A266" s="11"/>
    </row>
    <row r="267" spans="1:1" ht="12.75" x14ac:dyDescent="0.2">
      <c r="A267" s="11"/>
    </row>
    <row r="269" spans="1:1" ht="12" customHeight="1" x14ac:dyDescent="0.25">
      <c r="A269" s="2"/>
    </row>
    <row r="270" spans="1:1" ht="12" customHeight="1" x14ac:dyDescent="0.2"/>
    <row r="272" spans="1:1" x14ac:dyDescent="0.25">
      <c r="A272" s="11"/>
    </row>
    <row r="273" spans="1:5" x14ac:dyDescent="0.25">
      <c r="A273" s="11"/>
    </row>
    <row r="274" spans="1:5" x14ac:dyDescent="0.25">
      <c r="A274" s="11"/>
    </row>
    <row r="275" spans="1:5" x14ac:dyDescent="0.25">
      <c r="A275" s="11"/>
    </row>
    <row r="276" spans="1:5" ht="12.75" x14ac:dyDescent="0.2">
      <c r="A276" s="11"/>
    </row>
    <row r="278" spans="1:5" x14ac:dyDescent="0.25">
      <c r="A278" s="2"/>
      <c r="B278" s="13"/>
      <c r="C278" s="13"/>
      <c r="D278" s="13"/>
      <c r="E278" s="13"/>
    </row>
    <row r="279" spans="1:5" x14ac:dyDescent="0.25">
      <c r="B279" s="13"/>
      <c r="C279" s="13"/>
      <c r="D279" s="13"/>
      <c r="E279" s="13"/>
    </row>
    <row r="280" spans="1:5" x14ac:dyDescent="0.25">
      <c r="B280" s="13"/>
      <c r="C280" s="13"/>
      <c r="D280" s="13"/>
      <c r="E280" s="13"/>
    </row>
    <row r="281" spans="1:5" x14ac:dyDescent="0.25">
      <c r="A281" s="11"/>
    </row>
    <row r="282" spans="1:5" x14ac:dyDescent="0.25">
      <c r="A282" s="11"/>
    </row>
    <row r="283" spans="1:5" x14ac:dyDescent="0.25">
      <c r="A283" s="11"/>
    </row>
    <row r="284" spans="1:5" x14ac:dyDescent="0.25">
      <c r="A284" s="11"/>
    </row>
    <row r="285" spans="1:5" ht="12.75" x14ac:dyDescent="0.2">
      <c r="A285" s="11"/>
      <c r="B285" s="4"/>
    </row>
    <row r="287" spans="1:5" x14ac:dyDescent="0.25">
      <c r="A287" s="13"/>
    </row>
    <row r="288" spans="1:5" x14ac:dyDescent="0.25">
      <c r="A288" s="14"/>
    </row>
    <row r="289" spans="1:2" x14ac:dyDescent="0.25">
      <c r="A289" s="14"/>
    </row>
    <row r="290" spans="1:2" x14ac:dyDescent="0.25">
      <c r="A290" s="14"/>
    </row>
    <row r="291" spans="1:2" ht="12.75" x14ac:dyDescent="0.2">
      <c r="A291" s="2"/>
    </row>
    <row r="294" spans="1:2" x14ac:dyDescent="0.25">
      <c r="B294" s="4"/>
    </row>
    <row r="295" spans="1:2" ht="12.75" x14ac:dyDescent="0.2">
      <c r="A295" s="2"/>
    </row>
    <row r="298" spans="1:2" x14ac:dyDescent="0.25">
      <c r="A298" s="11"/>
    </row>
    <row r="299" spans="1:2" x14ac:dyDescent="0.25">
      <c r="A299" s="11"/>
    </row>
    <row r="300" spans="1:2" x14ac:dyDescent="0.25">
      <c r="A300" s="11"/>
    </row>
    <row r="301" spans="1:2" x14ac:dyDescent="0.25">
      <c r="A301" s="11"/>
    </row>
    <row r="302" spans="1:2" ht="12.75" x14ac:dyDescent="0.2">
      <c r="A302" s="11"/>
    </row>
    <row r="304" spans="1:2" ht="12.75" x14ac:dyDescent="0.2">
      <c r="A304" s="2"/>
    </row>
    <row r="307" spans="1:2" x14ac:dyDescent="0.25">
      <c r="A307" s="11"/>
    </row>
    <row r="308" spans="1:2" x14ac:dyDescent="0.25">
      <c r="A308" s="11"/>
    </row>
    <row r="309" spans="1:2" x14ac:dyDescent="0.25">
      <c r="A309" s="11"/>
    </row>
    <row r="310" spans="1:2" x14ac:dyDescent="0.25">
      <c r="A310" s="11"/>
    </row>
    <row r="311" spans="1:2" x14ac:dyDescent="0.25">
      <c r="A311" s="11"/>
    </row>
    <row r="312" spans="1:2" x14ac:dyDescent="0.25">
      <c r="B312" s="4"/>
    </row>
    <row r="313" spans="1:2" ht="12.75" x14ac:dyDescent="0.2">
      <c r="A313" s="2"/>
    </row>
    <row r="316" spans="1:2" x14ac:dyDescent="0.25">
      <c r="A316" s="11"/>
    </row>
    <row r="317" spans="1:2" x14ac:dyDescent="0.25">
      <c r="A317" s="11"/>
    </row>
    <row r="318" spans="1:2" x14ac:dyDescent="0.25">
      <c r="A318" s="11"/>
    </row>
    <row r="319" spans="1:2" x14ac:dyDescent="0.25">
      <c r="A319" s="11"/>
    </row>
    <row r="320" spans="1:2" ht="12.75" x14ac:dyDescent="0.2">
      <c r="A320" s="11"/>
    </row>
    <row r="322" spans="1:1" ht="12.75" x14ac:dyDescent="0.2">
      <c r="A322" s="2"/>
    </row>
    <row r="325" spans="1:1" x14ac:dyDescent="0.25">
      <c r="A325" s="11"/>
    </row>
    <row r="326" spans="1:1" x14ac:dyDescent="0.25">
      <c r="A326" s="11"/>
    </row>
    <row r="327" spans="1:1" x14ac:dyDescent="0.25">
      <c r="A327" s="11"/>
    </row>
    <row r="328" spans="1:1" x14ac:dyDescent="0.25">
      <c r="A328" s="11"/>
    </row>
    <row r="329" spans="1:1" x14ac:dyDescent="0.25">
      <c r="A329" s="11"/>
    </row>
  </sheetData>
  <mergeCells count="21">
    <mergeCell ref="A90:E90"/>
    <mergeCell ref="A94:E94"/>
    <mergeCell ref="A98:E98"/>
    <mergeCell ref="A102:E102"/>
    <mergeCell ref="A68:E68"/>
    <mergeCell ref="A73:E73"/>
    <mergeCell ref="A77:E77"/>
    <mergeCell ref="A81:E81"/>
    <mergeCell ref="A85:E85"/>
    <mergeCell ref="A51:E51"/>
    <mergeCell ref="A56:E56"/>
    <mergeCell ref="A55:E55"/>
    <mergeCell ref="A60:E60"/>
    <mergeCell ref="A64:E64"/>
    <mergeCell ref="A18:E18"/>
    <mergeCell ref="A22:E22"/>
    <mergeCell ref="A46:E46"/>
    <mergeCell ref="A32:E32"/>
    <mergeCell ref="A37:E37"/>
    <mergeCell ref="A42:E42"/>
    <mergeCell ref="A27:E27"/>
  </mergeCells>
  <phoneticPr fontId="0" type="noConversion"/>
  <pageMargins left="1.0236220472440944" right="0.31496062992125984" top="0.82677165354330717" bottom="0.47244094488188981" header="0.39370078740157483" footer="0.23622047244094491"/>
  <pageSetup paperSize="9" orientation="portrait" r:id="rId1"/>
  <headerFooter scaleWithDoc="0" alignWithMargins="0">
    <oddHeader xml:space="preserve">&amp;C&amp;A&amp;RBilaga  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sqref="A1:F35"/>
    </sheetView>
  </sheetViews>
  <sheetFormatPr defaultRowHeight="13.2" x14ac:dyDescent="0.25"/>
  <cols>
    <col min="1" max="1" width="47.6640625" customWidth="1"/>
    <col min="2" max="2" width="8.109375" customWidth="1"/>
    <col min="3" max="3" width="7.33203125" customWidth="1"/>
  </cols>
  <sheetData>
    <row r="1" spans="1:14" ht="21.6" x14ac:dyDescent="0.55000000000000004">
      <c r="A1" s="30" t="s">
        <v>14</v>
      </c>
      <c r="B1" s="1"/>
      <c r="C1" s="1"/>
    </row>
    <row r="2" spans="1:14" ht="22.8" x14ac:dyDescent="0.25">
      <c r="A2" s="31"/>
      <c r="B2" s="32" t="s">
        <v>17</v>
      </c>
      <c r="C2" s="32" t="s">
        <v>2</v>
      </c>
      <c r="D2" s="32" t="s">
        <v>15</v>
      </c>
      <c r="E2" s="32" t="s">
        <v>13</v>
      </c>
      <c r="F2" s="32" t="s">
        <v>16</v>
      </c>
    </row>
    <row r="3" spans="1:14" x14ac:dyDescent="0.25">
      <c r="A3" s="33" t="s">
        <v>18</v>
      </c>
      <c r="B3" s="34"/>
      <c r="C3" s="34"/>
      <c r="D3" s="61">
        <f>SUM(D4:D29)</f>
        <v>82171</v>
      </c>
      <c r="E3" s="61">
        <f t="shared" ref="E3:F3" si="0">SUM(E4:E29)</f>
        <v>11331</v>
      </c>
      <c r="F3" s="61">
        <f t="shared" si="0"/>
        <v>6631</v>
      </c>
    </row>
    <row r="4" spans="1:14" x14ac:dyDescent="0.25">
      <c r="A4" s="35" t="s">
        <v>68</v>
      </c>
      <c r="B4" s="63" t="s">
        <v>116</v>
      </c>
      <c r="C4" s="36">
        <v>1</v>
      </c>
      <c r="D4" s="48">
        <v>2000</v>
      </c>
      <c r="E4" s="48">
        <v>2000</v>
      </c>
      <c r="F4" s="48">
        <v>2000</v>
      </c>
      <c r="N4" s="62"/>
    </row>
    <row r="5" spans="1:14" x14ac:dyDescent="0.25">
      <c r="A5" s="35" t="s">
        <v>69</v>
      </c>
      <c r="B5" s="64" t="s">
        <v>117</v>
      </c>
      <c r="C5" s="36">
        <v>2</v>
      </c>
      <c r="D5" s="48">
        <v>600</v>
      </c>
      <c r="E5" s="48">
        <v>600</v>
      </c>
      <c r="F5" s="48">
        <v>600</v>
      </c>
    </row>
    <row r="6" spans="1:14" x14ac:dyDescent="0.25">
      <c r="A6" s="35" t="s">
        <v>70</v>
      </c>
      <c r="B6" s="64" t="s">
        <v>118</v>
      </c>
      <c r="C6" s="36">
        <v>3</v>
      </c>
      <c r="D6" s="48">
        <v>400</v>
      </c>
      <c r="E6" s="48">
        <v>400</v>
      </c>
      <c r="F6" s="48">
        <v>400</v>
      </c>
    </row>
    <row r="7" spans="1:14" x14ac:dyDescent="0.25">
      <c r="A7" s="35" t="s">
        <v>71</v>
      </c>
      <c r="B7" s="64" t="s">
        <v>119</v>
      </c>
      <c r="C7" s="36">
        <v>4</v>
      </c>
      <c r="D7" s="48">
        <v>500</v>
      </c>
      <c r="E7" s="48">
        <v>500</v>
      </c>
      <c r="F7" s="48">
        <v>500</v>
      </c>
    </row>
    <row r="8" spans="1:14" x14ac:dyDescent="0.25">
      <c r="A8" s="35" t="s">
        <v>72</v>
      </c>
      <c r="B8" s="64" t="s">
        <v>120</v>
      </c>
      <c r="C8" s="36">
        <v>5</v>
      </c>
      <c r="D8" s="48">
        <v>20700</v>
      </c>
      <c r="E8" s="48"/>
      <c r="F8" s="48"/>
    </row>
    <row r="9" spans="1:14" x14ac:dyDescent="0.25">
      <c r="A9" s="35" t="s">
        <v>73</v>
      </c>
      <c r="B9" s="64" t="s">
        <v>121</v>
      </c>
      <c r="C9" s="36">
        <v>6</v>
      </c>
      <c r="D9" s="48">
        <v>3000</v>
      </c>
      <c r="E9" s="48">
        <v>1200</v>
      </c>
      <c r="F9" s="48">
        <v>800</v>
      </c>
    </row>
    <row r="10" spans="1:14" x14ac:dyDescent="0.25">
      <c r="A10" s="35" t="s">
        <v>74</v>
      </c>
      <c r="B10" s="64" t="s">
        <v>122</v>
      </c>
      <c r="C10" s="36">
        <v>7</v>
      </c>
      <c r="D10" s="48">
        <v>1200</v>
      </c>
      <c r="E10" s="48"/>
      <c r="F10" s="48"/>
    </row>
    <row r="11" spans="1:14" x14ac:dyDescent="0.25">
      <c r="A11" s="35" t="s">
        <v>75</v>
      </c>
      <c r="B11" s="64" t="s">
        <v>123</v>
      </c>
      <c r="C11" s="36">
        <v>8</v>
      </c>
      <c r="D11" s="48">
        <v>20400</v>
      </c>
      <c r="E11" s="48"/>
      <c r="F11" s="48"/>
    </row>
    <row r="12" spans="1:14" x14ac:dyDescent="0.25">
      <c r="A12" s="35" t="s">
        <v>76</v>
      </c>
      <c r="B12" s="64" t="s">
        <v>124</v>
      </c>
      <c r="C12" s="36">
        <v>9</v>
      </c>
      <c r="D12" s="48">
        <v>2700</v>
      </c>
      <c r="E12" s="48"/>
      <c r="F12" s="48"/>
    </row>
    <row r="13" spans="1:14" x14ac:dyDescent="0.25">
      <c r="A13" s="35" t="s">
        <v>77</v>
      </c>
      <c r="B13" s="64" t="s">
        <v>125</v>
      </c>
      <c r="C13" s="36">
        <v>10</v>
      </c>
      <c r="D13" s="48">
        <v>7000</v>
      </c>
      <c r="E13" s="48"/>
      <c r="F13" s="48"/>
    </row>
    <row r="14" spans="1:14" x14ac:dyDescent="0.25">
      <c r="A14" s="35" t="s">
        <v>78</v>
      </c>
      <c r="B14" s="64" t="s">
        <v>126</v>
      </c>
      <c r="C14" s="36">
        <v>11</v>
      </c>
      <c r="D14" s="48">
        <v>3000</v>
      </c>
      <c r="E14" s="48"/>
      <c r="F14" s="48"/>
    </row>
    <row r="15" spans="1:14" x14ac:dyDescent="0.25">
      <c r="A15" s="35" t="s">
        <v>79</v>
      </c>
      <c r="B15" s="64" t="s">
        <v>127</v>
      </c>
      <c r="C15" s="36">
        <v>12</v>
      </c>
      <c r="D15" s="48">
        <v>4000</v>
      </c>
      <c r="E15" s="48"/>
      <c r="F15" s="48"/>
    </row>
    <row r="16" spans="1:14" x14ac:dyDescent="0.25">
      <c r="A16" s="35" t="s">
        <v>80</v>
      </c>
      <c r="B16" s="64" t="s">
        <v>128</v>
      </c>
      <c r="C16" s="36">
        <v>13</v>
      </c>
      <c r="D16" s="48">
        <v>6000</v>
      </c>
      <c r="E16" s="48"/>
      <c r="F16" s="48"/>
    </row>
    <row r="17" spans="1:6" x14ac:dyDescent="0.25">
      <c r="A17" s="35" t="s">
        <v>81</v>
      </c>
      <c r="B17" s="64" t="s">
        <v>129</v>
      </c>
      <c r="C17" s="36">
        <v>14</v>
      </c>
      <c r="D17" s="48">
        <v>600</v>
      </c>
      <c r="E17" s="48">
        <v>600</v>
      </c>
      <c r="F17" s="48">
        <v>600</v>
      </c>
    </row>
    <row r="18" spans="1:6" x14ac:dyDescent="0.25">
      <c r="A18" s="35" t="s">
        <v>82</v>
      </c>
      <c r="B18" s="64" t="s">
        <v>130</v>
      </c>
      <c r="C18" s="36">
        <v>15</v>
      </c>
      <c r="D18" s="48">
        <v>1000</v>
      </c>
      <c r="E18" s="48"/>
      <c r="F18" s="48"/>
    </row>
    <row r="19" spans="1:6" x14ac:dyDescent="0.25">
      <c r="A19" s="35" t="s">
        <v>83</v>
      </c>
      <c r="B19" s="64" t="s">
        <v>131</v>
      </c>
      <c r="C19" s="36">
        <v>16</v>
      </c>
      <c r="D19" s="48">
        <v>500</v>
      </c>
      <c r="E19" s="48"/>
      <c r="F19" s="48"/>
    </row>
    <row r="20" spans="1:6" x14ac:dyDescent="0.25">
      <c r="A20" s="35" t="s">
        <v>84</v>
      </c>
      <c r="B20" s="64" t="s">
        <v>132</v>
      </c>
      <c r="C20" s="36">
        <v>17</v>
      </c>
      <c r="D20" s="48">
        <v>300</v>
      </c>
      <c r="E20" s="48"/>
      <c r="F20" s="48"/>
    </row>
    <row r="21" spans="1:6" x14ac:dyDescent="0.25">
      <c r="A21" s="35" t="s">
        <v>85</v>
      </c>
      <c r="B21" s="64" t="s">
        <v>133</v>
      </c>
      <c r="C21" s="36">
        <v>18</v>
      </c>
      <c r="D21" s="48">
        <v>3000</v>
      </c>
      <c r="E21" s="48">
        <v>2100</v>
      </c>
      <c r="F21" s="48">
        <v>1000</v>
      </c>
    </row>
    <row r="22" spans="1:6" x14ac:dyDescent="0.25">
      <c r="A22" s="35" t="s">
        <v>86</v>
      </c>
      <c r="B22" s="64" t="s">
        <v>134</v>
      </c>
      <c r="C22" s="36">
        <v>19</v>
      </c>
      <c r="D22" s="48">
        <v>1200</v>
      </c>
      <c r="E22" s="48"/>
      <c r="F22" s="48"/>
    </row>
    <row r="23" spans="1:6" x14ac:dyDescent="0.25">
      <c r="A23" s="35" t="s">
        <v>87</v>
      </c>
      <c r="B23" s="64" t="s">
        <v>135</v>
      </c>
      <c r="C23" s="36">
        <v>20</v>
      </c>
      <c r="D23" s="48">
        <v>3200</v>
      </c>
      <c r="E23" s="48">
        <v>3200</v>
      </c>
      <c r="F23" s="48"/>
    </row>
    <row r="24" spans="1:6" x14ac:dyDescent="0.25">
      <c r="A24" s="35" t="s">
        <v>88</v>
      </c>
      <c r="B24" s="64" t="s">
        <v>136</v>
      </c>
      <c r="C24" s="36">
        <v>21</v>
      </c>
      <c r="D24" s="48">
        <v>140</v>
      </c>
      <c r="E24" s="48"/>
      <c r="F24" s="48"/>
    </row>
    <row r="25" spans="1:6" x14ac:dyDescent="0.25">
      <c r="A25" s="35"/>
      <c r="B25" s="36"/>
      <c r="C25" s="36"/>
      <c r="D25" s="48"/>
      <c r="E25" s="48"/>
      <c r="F25" s="48"/>
    </row>
    <row r="26" spans="1:6" x14ac:dyDescent="0.25">
      <c r="A26" s="33" t="s">
        <v>59</v>
      </c>
      <c r="B26" s="36"/>
      <c r="C26" s="48"/>
      <c r="D26" s="48"/>
      <c r="E26" s="48"/>
      <c r="F26" s="48"/>
    </row>
    <row r="27" spans="1:6" x14ac:dyDescent="0.25">
      <c r="A27" s="35" t="s">
        <v>60</v>
      </c>
      <c r="B27" s="36"/>
      <c r="C27" s="48"/>
      <c r="D27" s="48">
        <v>100</v>
      </c>
      <c r="E27" s="48">
        <v>100</v>
      </c>
      <c r="F27" s="48">
        <v>100</v>
      </c>
    </row>
    <row r="28" spans="1:6" x14ac:dyDescent="0.25">
      <c r="A28" s="35" t="s">
        <v>61</v>
      </c>
      <c r="B28" s="36"/>
      <c r="C28" s="48"/>
      <c r="D28" s="48">
        <v>550</v>
      </c>
      <c r="E28" s="48">
        <v>550</v>
      </c>
      <c r="F28" s="48">
        <v>550</v>
      </c>
    </row>
    <row r="29" spans="1:6" x14ac:dyDescent="0.25">
      <c r="A29" s="35" t="s">
        <v>62</v>
      </c>
      <c r="B29" s="36"/>
      <c r="C29" s="48"/>
      <c r="D29" s="48">
        <v>81</v>
      </c>
      <c r="E29" s="48">
        <v>81</v>
      </c>
      <c r="F29" s="48">
        <v>81</v>
      </c>
    </row>
    <row r="30" spans="1:6" x14ac:dyDescent="0.25">
      <c r="A30" s="35"/>
      <c r="B30" s="36"/>
      <c r="C30" s="36"/>
      <c r="D30" s="36"/>
      <c r="E30" s="36"/>
      <c r="F30" s="36"/>
    </row>
    <row r="31" spans="1:6" x14ac:dyDescent="0.25">
      <c r="A31" s="33" t="s">
        <v>63</v>
      </c>
      <c r="B31" s="36"/>
      <c r="C31" s="48"/>
      <c r="D31" s="36"/>
      <c r="E31" s="36"/>
      <c r="F31" s="36"/>
    </row>
    <row r="32" spans="1:6" x14ac:dyDescent="0.25">
      <c r="A32" s="35" t="s">
        <v>64</v>
      </c>
      <c r="B32" s="36"/>
      <c r="C32" s="48"/>
      <c r="D32" s="48">
        <f>SUM(D8,D12,D15,D19,D21,D22,D23)+D28</f>
        <v>35850</v>
      </c>
      <c r="E32" s="36"/>
      <c r="F32" s="36"/>
    </row>
    <row r="33" spans="1:6" x14ac:dyDescent="0.25">
      <c r="A33" s="35" t="s">
        <v>65</v>
      </c>
      <c r="B33" s="36"/>
      <c r="C33" s="48"/>
      <c r="D33" s="48">
        <f>SUM(D5,D6,D7,D9,D11,D13,D14,D16,D17,D18,D20,D24)+D27+D29</f>
        <v>43121</v>
      </c>
      <c r="E33" s="36"/>
      <c r="F33" s="36"/>
    </row>
    <row r="34" spans="1:6" ht="13.8" thickBot="1" x14ac:dyDescent="0.3">
      <c r="A34" s="35" t="s">
        <v>66</v>
      </c>
      <c r="B34" s="36"/>
      <c r="C34" s="49"/>
      <c r="D34" s="49">
        <f>SUM(D4,D10)</f>
        <v>3200</v>
      </c>
      <c r="E34" s="36"/>
      <c r="F34" s="36"/>
    </row>
    <row r="35" spans="1:6" x14ac:dyDescent="0.25">
      <c r="A35" s="35" t="s">
        <v>67</v>
      </c>
      <c r="B35" s="36"/>
      <c r="C35" s="50"/>
      <c r="D35" s="50">
        <f>SUM(D32:D34)</f>
        <v>82171</v>
      </c>
      <c r="E35" s="36"/>
      <c r="F35" s="36"/>
    </row>
  </sheetData>
  <pageMargins left="1.0236220472440944" right="0.31496062992125984" top="0.82677165354330717" bottom="0.47244094488188981" header="0.39370078740157483" footer="0.23622047244094491"/>
  <pageSetup paperSize="9" scale="99" orientation="portrait" r:id="rId1"/>
  <headerFooter>
    <oddHeader>&amp;CKultur- och fritidsnämnden&amp;RBilaga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Kultur- och fritidsnämnden</vt:lpstr>
      <vt:lpstr>Sammandrag</vt:lpstr>
      <vt:lpstr>'Kultur- och fritidsnämnden'!Utskriftsrubriker</vt:lpstr>
    </vt:vector>
  </TitlesOfParts>
  <Company>Piteå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EKAS12</dc:creator>
  <cp:lastModifiedBy>kfub3</cp:lastModifiedBy>
  <cp:lastPrinted>2014-05-20T14:34:45Z</cp:lastPrinted>
  <dcterms:created xsi:type="dcterms:W3CDTF">2002-06-12T09:12:40Z</dcterms:created>
  <dcterms:modified xsi:type="dcterms:W3CDTF">2014-05-20T14:54:13Z</dcterms:modified>
</cp:coreProperties>
</file>